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<sst xmlns="http://schemas.openxmlformats.org/spreadsheetml/2006/main" count="135" uniqueCount="98">
  <si>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</si>
  <si>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</si>
  <si>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</si>
  <si>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</si>
  <si>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</si>
  <si>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</si>
  <si>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</si>
  <si>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</si>
  <si>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</si>
  <si>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</si>
  <si>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</si>
  <si>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</si>
  <si>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</si>
  <si>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</si>
  <si>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</si>
  <si>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</si>
  <si>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</si>
  <si>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</si>
  <si>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</si>
  <si>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</si>
  <si>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</si>
  <si>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</si>
  <si>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</si>
  <si>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</si>
  <si>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</si>
  <si>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</si>
  <si>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</si>
  <si>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</si>
  <si>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</si>
  <si>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</si>
  <si>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</si>
  <si>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</si>
  <si>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</si>
  <si>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</si>
  <si>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</si>
  <si>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</si>
  <si>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</si>
  <si>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</si>
  <si>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</si>
  <si>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</si>
  <si>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</si>
  <si>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</si>
  <si>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</si>
  <si>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</si>
  <si>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</si>
  <si>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</si>
  <si>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</si>
  <si>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</si>
  <si>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</si>
  <si>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</si>
  <si>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</si>
  <si>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</si>
  <si>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</si>
  <si>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</si>
  <si>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</si>
  <si>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</si>
  <si>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</si>
  <si>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</si>
  <si>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</si>
  <si>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</si>
  <si>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</si>
  <si>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</si>
  <si>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</si>
  <si>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</si>
  <si>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</si>
  <si>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</si>
  <si>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</si>
  <si>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</si>
  <si>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</si>
  <si>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</si>
  <si>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</si>
  <si>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</si>
  <si>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</si>
  <si>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</si>
  <si>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</si>
  <si>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</si>
  <si>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</si>
  <si>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</si>
  <si>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</si>
  <si>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</si>
  <si>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</si>
  <si>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</si>
  <si>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</si>
  <si>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</si>
  <si>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</si>
  <si>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</si>
  <si>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</si>
  <si>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</si>
  <si>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</si>
  <si>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</si>
  <si>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</si>
  <si>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</si>
  <si>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</si>
  <si>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</si>
  <si>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</si>
  <si>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</si>
  <si>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03/2020</t>
  </si>
  <si>
    <t>Data da Publicação: 20/04/2020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</si>
</sst>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4" fillId="0" borderId="0" xfId="0" applyNumberFormat="1" applyFont="1" applyFill="1" applyAlignment="1">
      <alignment horizontal="right"/>
    </xf>
    <xf numFmtId="4" fontId="20" fillId="0" borderId="1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F81" sqref="F8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5.421875" style="42" bestFit="1" customWidth="1"/>
    <col min="5" max="5" width="13.8515625" style="42" bestFit="1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5" s="4" customFormat="1" ht="15.75">
      <c r="A8" s="3" t="s">
        <v>3</v>
      </c>
      <c r="C8" s="1"/>
      <c r="D8" s="42"/>
      <c r="E8" s="42"/>
    </row>
    <row r="9" spans="1:5" s="4" customFormat="1" ht="15">
      <c r="A9" s="5"/>
      <c r="C9" s="1"/>
      <c r="D9" s="42"/>
      <c r="E9" s="42"/>
    </row>
    <row r="10" spans="1:5" s="4" customFormat="1" ht="18" customHeight="1">
      <c r="A10" s="27" t="s">
        <v>4</v>
      </c>
      <c r="B10" s="28" t="s">
        <v>5</v>
      </c>
      <c r="C10" s="29"/>
      <c r="D10" s="42"/>
      <c r="E10" s="42"/>
    </row>
    <row r="11" spans="1:5" s="4" customFormat="1" ht="18.75" customHeight="1">
      <c r="A11" s="27" t="s">
        <v>6</v>
      </c>
      <c r="B11" s="28"/>
      <c r="C11" s="29"/>
      <c r="D11" s="42"/>
      <c r="E11" s="42"/>
    </row>
    <row r="12" spans="1:5" s="4" customFormat="1" ht="18.75" customHeight="1">
      <c r="A12" s="27" t="s">
        <v>7</v>
      </c>
      <c r="B12" s="28"/>
      <c r="C12" s="29"/>
      <c r="D12" s="42"/>
      <c r="E12" s="42"/>
    </row>
    <row r="13" spans="1:5" s="4" customFormat="1" ht="18.75" customHeight="1">
      <c r="A13" s="27" t="s">
        <v>8</v>
      </c>
      <c r="B13" s="28"/>
      <c r="C13" s="29"/>
      <c r="D13" s="42"/>
      <c r="E13" s="42"/>
    </row>
    <row r="14" spans="1:5" s="4" customFormat="1" ht="18.75" customHeight="1">
      <c r="A14" s="27" t="s">
        <v>96</v>
      </c>
      <c r="B14" s="28"/>
      <c r="C14" s="29"/>
      <c r="D14" s="42"/>
      <c r="E14" s="42"/>
    </row>
    <row r="15" spans="1:5" s="4" customFormat="1" ht="18.75" customHeight="1">
      <c r="A15" s="27" t="s">
        <v>97</v>
      </c>
      <c r="B15" s="28"/>
      <c r="C15" s="29"/>
      <c r="D15" s="42"/>
      <c r="E15" s="42"/>
    </row>
    <row r="16" spans="1:5" s="4" customFormat="1" ht="21" customHeight="1">
      <c r="A16" s="5"/>
      <c r="C16" s="1"/>
      <c r="D16" s="42"/>
      <c r="E16" s="1"/>
    </row>
    <row r="17" spans="1:5" s="4" customFormat="1" ht="18.75" customHeight="1">
      <c r="A17" s="5" t="s">
        <v>9</v>
      </c>
      <c r="C17" s="1"/>
      <c r="D17" s="42"/>
      <c r="E17" s="1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D18" s="42"/>
      <c r="E18" s="1"/>
    </row>
    <row r="19" spans="1:9" s="4" customFormat="1" ht="18.75" customHeight="1">
      <c r="A19" s="9" t="s">
        <v>13</v>
      </c>
      <c r="B19" s="9" t="s">
        <v>14</v>
      </c>
      <c r="C19" s="26">
        <f>66452742.87+1070957.74+410134</f>
        <v>67933834.61</v>
      </c>
      <c r="D19" s="11"/>
      <c r="E19" s="11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6">
        <f>28582923.84+2999319.63</f>
        <v>31582243.47</v>
      </c>
      <c r="D20" s="11"/>
      <c r="E20" s="11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6">
        <f>14086819.77+429888.85+64406.16</f>
        <v>14581114.78</v>
      </c>
      <c r="D21" s="11"/>
      <c r="E21" s="11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114097192.86</v>
      </c>
      <c r="D23" s="11"/>
      <c r="E23" s="11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1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6">
        <v>21251.52</v>
      </c>
      <c r="D27" s="11"/>
      <c r="E27" s="11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6">
        <v>3379768.41</v>
      </c>
      <c r="D28" s="11"/>
      <c r="E28" s="11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6">
        <v>504649.68</v>
      </c>
      <c r="D29" s="11"/>
      <c r="E29" s="11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6">
        <f>3189214.16+23333.31</f>
        <v>3212547.47</v>
      </c>
      <c r="D30" s="11"/>
      <c r="E30" s="11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6">
        <f>305421.16+0</f>
        <v>305421.16</v>
      </c>
      <c r="D31" s="11"/>
      <c r="E31" s="11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6">
        <f>30843.97+0</f>
        <v>30843.97</v>
      </c>
      <c r="D32" s="11"/>
      <c r="E32" s="11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6">
        <f>365634.09</f>
        <v>365634.09</v>
      </c>
      <c r="D33" s="11"/>
      <c r="E33" s="11"/>
      <c r="F33" s="31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6">
        <f>734596.73+908741.64</f>
        <v>1643338.37</v>
      </c>
      <c r="D34" s="11"/>
      <c r="E34" s="11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6">
        <f>126955.38+3482.32</f>
        <v>130437.70000000001</v>
      </c>
      <c r="D35" s="11"/>
      <c r="E35" s="11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6">
        <f>573656.5</f>
        <v>573656.5</v>
      </c>
      <c r="D36" s="11"/>
      <c r="E36" s="11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6">
        <v>51554.9</v>
      </c>
      <c r="D37" s="11"/>
      <c r="E37" s="11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6">
        <v>162633.01</v>
      </c>
      <c r="D38" s="11"/>
      <c r="E38" s="11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0">
        <f>19521.58+498177.77+0</f>
        <v>517699.35000000003</v>
      </c>
      <c r="D39" s="11"/>
      <c r="E39" s="11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6">
        <f>834299.28+3575.18</f>
        <v>837874.4600000001</v>
      </c>
      <c r="D40" s="11"/>
      <c r="E40" s="11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0">
        <f>1576113.76+15965.55+2800</f>
        <v>1594879.31</v>
      </c>
      <c r="D41" s="11"/>
      <c r="E41" s="11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0">
        <f>0</f>
        <v>0</v>
      </c>
      <c r="D42" s="11"/>
      <c r="E42" s="11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0">
        <f>1398287.42+194126.6+56765.49+45219.82+2727.67</f>
        <v>1697127</v>
      </c>
      <c r="D43" s="11"/>
      <c r="E43" s="11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0">
        <f>550+12185.4+20000+28374.11+1250+0</f>
        <v>62359.51</v>
      </c>
      <c r="D44" s="11"/>
      <c r="E44" s="11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6">
        <v>4862</v>
      </c>
      <c r="D45" s="11"/>
      <c r="E45" s="11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0">
        <v>2649.99</v>
      </c>
      <c r="D46" s="11"/>
      <c r="E46" s="11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6">
        <v>0</v>
      </c>
      <c r="D47" s="11"/>
      <c r="E47" s="11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6">
        <v>43617.94</v>
      </c>
      <c r="D48" s="11"/>
      <c r="E48" s="11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6">
        <v>913</v>
      </c>
      <c r="D49" s="11"/>
      <c r="E49" s="11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6">
        <f>270+3126.16+2200+520+78172.4+5333.5+12123+7107.47+38459.93+0+730+14080</f>
        <v>162122.46</v>
      </c>
      <c r="D50" s="33"/>
      <c r="E50" s="11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6">
        <v>0</v>
      </c>
      <c r="D51" s="11"/>
      <c r="E51" s="11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4">
        <f>2746960.31+0+47842.4+5946.13+10870.94+3800+313464.69+220+8700.18+1512+0+4300+10187.67+0+53739.28+65225.05+40696.77+19023.78+12552.32+845.93+598.19+566.35+1571.4+3629.06+0+0+518.61+65255.51+12068.06+14070.78+7853.1+0+3686.28+0+68822.46+2142.99+34678+32534.91+3326.4+2390+0+5412.6+3990+8700+4802+1212.56+4787.34+5011.89+8823.01</f>
        <v>3642338.949999999</v>
      </c>
      <c r="D52" s="33"/>
      <c r="E52" s="11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18948180.75</v>
      </c>
      <c r="D53" s="11"/>
      <c r="E53" s="11"/>
      <c r="F53" s="32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6">
        <v>0</v>
      </c>
      <c r="D57" s="11"/>
      <c r="E57" s="11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6">
        <v>0</v>
      </c>
      <c r="D58" s="11"/>
      <c r="E58" s="11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6">
        <v>0</v>
      </c>
      <c r="D59" s="11"/>
      <c r="E59" s="11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0">
        <f>24997.56</f>
        <v>24997.56</v>
      </c>
      <c r="D60" s="11"/>
      <c r="E60" s="11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6">
        <f>0</f>
        <v>0</v>
      </c>
      <c r="D61" s="11"/>
      <c r="E61" s="11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24997.56</v>
      </c>
      <c r="D62" s="1"/>
      <c r="E62" s="11"/>
      <c r="F62" s="12"/>
      <c r="G62" s="12"/>
      <c r="H62" s="12"/>
      <c r="I62" s="12"/>
    </row>
    <row r="63" spans="1:9" s="4" customFormat="1" ht="21" customHeight="1">
      <c r="A63" s="5"/>
      <c r="C63" s="1"/>
      <c r="D63" s="1"/>
      <c r="E63" s="11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D64" s="42"/>
      <c r="E64" s="11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1"/>
      <c r="E65" s="11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1"/>
      <c r="E66" s="11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1"/>
      <c r="E67" s="11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1"/>
      <c r="E68" s="11"/>
      <c r="F68" s="12"/>
      <c r="G68" s="12"/>
      <c r="H68" s="12"/>
      <c r="I68" s="12"/>
    </row>
    <row r="69" spans="1:9" s="4" customFormat="1" ht="21" customHeight="1">
      <c r="A69" s="5"/>
      <c r="C69" s="1"/>
      <c r="D69" s="11"/>
      <c r="E69" s="11"/>
      <c r="F69" s="12"/>
      <c r="G69" s="12"/>
      <c r="H69" s="12"/>
      <c r="I69" s="12"/>
    </row>
    <row r="70" spans="1:9" s="4" customFormat="1" ht="33.75" customHeight="1">
      <c r="A70" s="39" t="s">
        <v>80</v>
      </c>
      <c r="B70" s="39"/>
      <c r="C70" s="39"/>
      <c r="D70" s="11"/>
      <c r="E70" s="11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6">
        <f>39666897.24+31581817.87+42446995.91</f>
        <v>113695711.02</v>
      </c>
      <c r="D72" s="11"/>
      <c r="E72" s="11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6">
        <f>4855156.96+10000+2755900+3915000+450000+1720677.33+3150000</f>
        <v>16856734.29</v>
      </c>
      <c r="D73" s="11"/>
      <c r="E73" s="11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0">
        <v>173197.5</v>
      </c>
      <c r="D74" s="11"/>
      <c r="E74" s="11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6">
        <v>0</v>
      </c>
      <c r="D75" s="11"/>
      <c r="E75" s="11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130725642.81</v>
      </c>
      <c r="D76" s="11"/>
      <c r="E76" s="11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1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1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6">
        <f>1396230.93+3257873.05+848.07-300.68-701.59</f>
        <v>4653949.78</v>
      </c>
      <c r="D81" s="11"/>
      <c r="E81" s="11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6">
        <v>13448.1</v>
      </c>
      <c r="D82" s="11"/>
      <c r="E82" s="11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6">
        <f>57015.58+1857234.33+920.85+692.86+14028.76-7332.9+866.96+26166.22+2990.22</f>
        <v>1952582.8800000004</v>
      </c>
      <c r="D83" s="11"/>
      <c r="E83" s="11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6619980.76</v>
      </c>
      <c r="D84" s="11"/>
      <c r="E84" s="11"/>
      <c r="F84" s="20"/>
      <c r="G84" s="20"/>
      <c r="H84" s="19"/>
      <c r="I84" s="12"/>
    </row>
    <row r="85" spans="1:9" ht="12.75">
      <c r="A85" s="2" t="s">
        <v>92</v>
      </c>
      <c r="D85" s="14"/>
      <c r="E85" s="18"/>
      <c r="F85" s="19"/>
      <c r="G85" s="19"/>
      <c r="H85" s="19"/>
      <c r="I85" s="21"/>
    </row>
    <row r="86" spans="1:9" ht="26.25" customHeight="1">
      <c r="A86" s="40" t="s">
        <v>95</v>
      </c>
      <c r="B86" s="40"/>
      <c r="C86" s="40"/>
      <c r="D86" s="14"/>
      <c r="E86" s="18"/>
      <c r="F86" s="19"/>
      <c r="G86" s="19"/>
      <c r="H86" s="19"/>
      <c r="I86" s="21"/>
    </row>
    <row r="87" spans="1:9" ht="12.75">
      <c r="A87" s="22"/>
      <c r="D87" s="14"/>
      <c r="E87" s="18"/>
      <c r="F87" s="19"/>
      <c r="G87" s="20"/>
      <c r="H87" s="19"/>
      <c r="I87" s="21"/>
    </row>
    <row r="88" spans="1:9" ht="12" customHeight="1">
      <c r="A88" s="41" t="s">
        <v>94</v>
      </c>
      <c r="B88" s="41"/>
      <c r="C88" s="41"/>
      <c r="D88" s="14"/>
      <c r="E88" s="18"/>
      <c r="F88" s="19"/>
      <c r="G88" s="19"/>
      <c r="H88" s="19"/>
      <c r="I88" s="21"/>
    </row>
    <row r="89" spans="1:9" s="24" customFormat="1" ht="24.75" customHeight="1">
      <c r="A89" s="40" t="s">
        <v>93</v>
      </c>
      <c r="B89" s="40"/>
      <c r="C89" s="40"/>
      <c r="D89" s="18"/>
      <c r="E89" s="18"/>
      <c r="F89" s="19"/>
      <c r="G89" s="19"/>
      <c r="H89" s="19"/>
      <c r="I89" s="23"/>
    </row>
    <row r="90" spans="1:9" ht="26.25" customHeight="1">
      <c r="A90" s="35"/>
      <c r="B90" s="35"/>
      <c r="C90" s="35"/>
      <c r="D90" s="14"/>
      <c r="E90" s="14"/>
      <c r="F90" s="25"/>
      <c r="G90" s="25"/>
      <c r="H90" s="25"/>
      <c r="I90" s="25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Alexandre</cp:lastModifiedBy>
  <cp:lastPrinted>2020-02-20T22:06:50Z</cp:lastPrinted>
  <dcterms:created xsi:type="dcterms:W3CDTF">2017-09-14T16:11:29Z</dcterms:created>
  <dcterms:modified xsi:type="dcterms:W3CDTF">2020-04-22T20:09:30Z</dcterms:modified>
  <cp:category/>
  <cp:version/>
  <cp:contentType/>
  <cp:contentStatus/>
</cp:coreProperties>
</file>